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nspace\Dropbox\FunSpace 2 Teachers\111學年上學期 漫漫山城 大溪行腳\"/>
    </mc:Choice>
  </mc:AlternateContent>
  <xr:revisionPtr revIDLastSave="0" documentId="13_ncr:1_{AC999499-C46E-4A6F-80FC-AED811CDE5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預算表" sheetId="16" r:id="rId1"/>
  </sheets>
  <definedNames>
    <definedName name="_xlnm.Print_Area" localSheetId="0">預算表!$A$1:$F$61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6" l="1"/>
  <c r="E7" i="16"/>
  <c r="E51" i="16"/>
  <c r="E50" i="16"/>
  <c r="E54" i="16"/>
  <c r="E45" i="16"/>
  <c r="E42" i="16"/>
  <c r="E31" i="16"/>
  <c r="E37" i="16"/>
  <c r="E36" i="16"/>
  <c r="E35" i="16"/>
  <c r="E28" i="16"/>
  <c r="E25" i="16"/>
  <c r="E24" i="16"/>
  <c r="E23" i="16"/>
  <c r="E22" i="16"/>
  <c r="E14" i="16"/>
  <c r="E5" i="16"/>
  <c r="E13" i="16"/>
  <c r="E17" i="16"/>
  <c r="E4" i="16"/>
  <c r="E56" i="16"/>
  <c r="E38" i="16"/>
  <c r="E46" i="16"/>
  <c r="E44" i="16"/>
  <c r="E8" i="16"/>
  <c r="E53" i="16"/>
  <c r="E49" i="16"/>
  <c r="E52" i="16"/>
  <c r="E55" i="16"/>
  <c r="E27" i="16"/>
  <c r="E34" i="16"/>
  <c r="E26" i="16"/>
  <c r="E21" i="16"/>
  <c r="E29" i="16" l="1"/>
  <c r="E43" i="16"/>
  <c r="E32" i="16" l="1"/>
  <c r="E12" i="16"/>
  <c r="E47" i="16"/>
  <c r="E6" i="16"/>
  <c r="E57" i="16" l="1"/>
  <c r="E39" i="16"/>
  <c r="E33" i="16"/>
  <c r="E18" i="16"/>
  <c r="E15" i="16"/>
  <c r="E9" i="16"/>
  <c r="E40" i="16" l="1"/>
  <c r="E19" i="16"/>
  <c r="E10" i="16"/>
  <c r="E58" i="16" l="1"/>
</calcChain>
</file>

<file path=xl/sharedStrings.xml><?xml version="1.0" encoding="utf-8"?>
<sst xmlns="http://schemas.openxmlformats.org/spreadsheetml/2006/main" count="114" uniqueCount="85">
  <si>
    <t>項目</t>
    <phoneticPr fontId="1" type="noConversion"/>
  </si>
  <si>
    <t>單價</t>
    <phoneticPr fontId="1" type="noConversion"/>
  </si>
  <si>
    <t>數量</t>
    <phoneticPr fontId="1" type="noConversion"/>
  </si>
  <si>
    <t>單位</t>
    <phoneticPr fontId="1" type="noConversion"/>
  </si>
  <si>
    <t>人/份</t>
    <phoneticPr fontId="1" type="noConversion"/>
  </si>
  <si>
    <t>備註</t>
    <phoneticPr fontId="1" type="noConversion"/>
  </si>
  <si>
    <t>第一日支出小計</t>
    <phoneticPr fontId="1" type="noConversion"/>
  </si>
  <si>
    <t>第三日支出小計</t>
    <phoneticPr fontId="1" type="noConversion"/>
  </si>
  <si>
    <t>第四日支出小計</t>
    <phoneticPr fontId="1" type="noConversion"/>
  </si>
  <si>
    <t>人</t>
    <phoneticPr fontId="1" type="noConversion"/>
  </si>
  <si>
    <t>人/份</t>
    <phoneticPr fontId="1" type="noConversion"/>
  </si>
  <si>
    <t>第二日支出小計</t>
    <phoneticPr fontId="1" type="noConversion"/>
  </si>
  <si>
    <t>第五日支出小計</t>
    <phoneticPr fontId="1" type="noConversion"/>
  </si>
  <si>
    <t xml:space="preserve">餐費-早餐 </t>
    <phoneticPr fontId="1" type="noConversion"/>
  </si>
  <si>
    <t>小計</t>
  </si>
  <si>
    <t>分類小計</t>
    <phoneticPr fontId="1" type="noConversion"/>
  </si>
  <si>
    <t>總支出合計</t>
    <phoneticPr fontId="1" type="noConversion"/>
  </si>
  <si>
    <t>總支出項目</t>
    <phoneticPr fontId="1" type="noConversion"/>
  </si>
  <si>
    <t xml:space="preserve">餐費-午餐 </t>
    <phoneticPr fontId="1" type="noConversion"/>
  </si>
  <si>
    <t xml:space="preserve">餐費-晚餐 </t>
    <phoneticPr fontId="1" type="noConversion"/>
  </si>
  <si>
    <t>餐費-午餐</t>
    <phoneticPr fontId="1" type="noConversion"/>
  </si>
  <si>
    <t>油資-4人座 園長</t>
    <phoneticPr fontId="1" type="noConversion"/>
  </si>
  <si>
    <t>翠芳老師及小佑熱情支援</t>
    <phoneticPr fontId="1" type="noConversion"/>
  </si>
  <si>
    <t>桌</t>
    <phoneticPr fontId="1" type="noConversion"/>
  </si>
  <si>
    <t>老師加班費4晚</t>
    <phoneticPr fontId="1" type="noConversion"/>
  </si>
  <si>
    <r>
      <t>餐費-展覽茶點</t>
    </r>
    <r>
      <rPr>
        <sz val="14"/>
        <rFont val="細明體"/>
        <family val="3"/>
        <charset val="136"/>
      </rPr>
      <t>、水果</t>
    </r>
    <phoneticPr fontId="1" type="noConversion"/>
  </si>
  <si>
    <t>張</t>
    <phoneticPr fontId="1" type="noConversion"/>
  </si>
  <si>
    <t>2022 11/14-11/18 大溪之旅體驗營  費用預估表</t>
    <phoneticPr fontId="1" type="noConversion"/>
  </si>
  <si>
    <t>導覽+門票–大溪老茶廠</t>
    <phoneticPr fontId="1" type="noConversion"/>
  </si>
  <si>
    <t>張</t>
    <phoneticPr fontId="1" type="noConversion"/>
  </si>
  <si>
    <t>餐費-晚餐(大溪老街)</t>
    <phoneticPr fontId="1" type="noConversion"/>
  </si>
  <si>
    <t>11/14 第一日支出項目</t>
    <phoneticPr fontId="1" type="noConversion"/>
  </si>
  <si>
    <t>導覽-角板山吊橋</t>
    <phoneticPr fontId="1" type="noConversion"/>
  </si>
  <si>
    <t>人</t>
    <phoneticPr fontId="1" type="noConversion"/>
  </si>
  <si>
    <t>11/15 第二日支出項目</t>
    <phoneticPr fontId="1" type="noConversion"/>
  </si>
  <si>
    <t>導覽-石門水庫</t>
    <phoneticPr fontId="1" type="noConversion"/>
  </si>
  <si>
    <t>糊口老街客家活魚餐館</t>
    <phoneticPr fontId="1" type="noConversion"/>
  </si>
  <si>
    <t>採山人山產料理</t>
    <phoneticPr fontId="1" type="noConversion"/>
  </si>
  <si>
    <t>導覽-阿姆坪遊湖搭船</t>
    <phoneticPr fontId="1" type="noConversion"/>
  </si>
  <si>
    <t>停車費-石門水庫</t>
    <phoneticPr fontId="1" type="noConversion"/>
  </si>
  <si>
    <t>停車費-停車費</t>
    <phoneticPr fontId="1" type="noConversion"/>
  </si>
  <si>
    <t>台</t>
    <phoneticPr fontId="1" type="noConversion"/>
  </si>
  <si>
    <t>11/16 第三日支出項目</t>
    <phoneticPr fontId="1" type="noConversion"/>
  </si>
  <si>
    <t>導覽-十一指古道</t>
    <phoneticPr fontId="1" type="noConversion"/>
  </si>
  <si>
    <t>場</t>
    <phoneticPr fontId="1" type="noConversion"/>
  </si>
  <si>
    <t>體驗-農事∕有機農場</t>
    <phoneticPr fontId="1" type="noConversion"/>
  </si>
  <si>
    <t>餐費-午餐</t>
    <phoneticPr fontId="1" type="noConversion"/>
  </si>
  <si>
    <t>DIY-存錢筒</t>
    <phoneticPr fontId="1" type="noConversion"/>
  </si>
  <si>
    <t>DIY-豆腐模</t>
    <phoneticPr fontId="1" type="noConversion"/>
  </si>
  <si>
    <t>導覽-古厝巡禮</t>
    <phoneticPr fontId="1" type="noConversion"/>
  </si>
  <si>
    <t>餐費-晚餐</t>
    <phoneticPr fontId="1" type="noConversion"/>
  </si>
  <si>
    <t>11/17 第四日支出項目</t>
    <phoneticPr fontId="1" type="noConversion"/>
  </si>
  <si>
    <t>體驗-草繩編織∕曬穀</t>
    <phoneticPr fontId="1" type="noConversion"/>
  </si>
  <si>
    <t>體驗-蘿蔔糕</t>
    <phoneticPr fontId="1" type="noConversion"/>
  </si>
  <si>
    <t>體驗-草仔粿</t>
    <phoneticPr fontId="1" type="noConversion"/>
  </si>
  <si>
    <t>體驗-豆腐</t>
    <phoneticPr fontId="1" type="noConversion"/>
  </si>
  <si>
    <t>租借場地-三和</t>
    <phoneticPr fontId="1" type="noConversion"/>
  </si>
  <si>
    <t>次/天</t>
    <phoneticPr fontId="1" type="noConversion"/>
  </si>
  <si>
    <t>11/18 第五日支出項目</t>
    <phoneticPr fontId="1" type="noConversion"/>
  </si>
  <si>
    <t>體驗-農村生活</t>
    <phoneticPr fontId="1" type="noConversion"/>
  </si>
  <si>
    <t>體驗-小徒弟拜師學藝</t>
    <phoneticPr fontId="1" type="noConversion"/>
  </si>
  <si>
    <t>體驗-自行車</t>
    <phoneticPr fontId="1" type="noConversion"/>
  </si>
  <si>
    <t>人/次</t>
    <phoneticPr fontId="1" type="noConversion"/>
  </si>
  <si>
    <t>棟</t>
    <phoneticPr fontId="1" type="noConversion"/>
  </si>
  <si>
    <t>大溪四季5天住宿(含餐)</t>
    <phoneticPr fontId="1" type="noConversion"/>
  </si>
  <si>
    <t>雜支</t>
    <phoneticPr fontId="1" type="noConversion"/>
  </si>
  <si>
    <t>次</t>
    <phoneticPr fontId="1" type="noConversion"/>
  </si>
  <si>
    <t>豐田-大溪29公里
1公里欲抓10元</t>
    <phoneticPr fontId="1" type="noConversion"/>
  </si>
  <si>
    <t>次</t>
    <phoneticPr fontId="1" type="noConversion"/>
  </si>
  <si>
    <t>遊覽車5天</t>
    <phoneticPr fontId="1" type="noConversion"/>
  </si>
  <si>
    <t>遊覽車司機小費</t>
    <phoneticPr fontId="1" type="noConversion"/>
  </si>
  <si>
    <t>天</t>
    <phoneticPr fontId="1" type="noConversion"/>
  </si>
  <si>
    <t>趟/天</t>
    <phoneticPr fontId="1" type="noConversion"/>
  </si>
  <si>
    <t>門票-月眉人工溼地公園</t>
    <phoneticPr fontId="1" type="noConversion"/>
  </si>
  <si>
    <t>餐費-午餐 (妙老師)</t>
    <phoneticPr fontId="1" type="noConversion"/>
  </si>
  <si>
    <t>素食</t>
    <phoneticPr fontId="1" type="noConversion"/>
  </si>
  <si>
    <t>餐費-妙老師</t>
    <phoneticPr fontId="1" type="noConversion"/>
  </si>
  <si>
    <t>人</t>
    <phoneticPr fontId="1" type="noConversion"/>
  </si>
  <si>
    <t>老地方</t>
    <phoneticPr fontId="1" type="noConversion"/>
  </si>
  <si>
    <t>人</t>
    <phoneticPr fontId="1" type="noConversion"/>
  </si>
  <si>
    <r>
      <t>素食</t>
    </r>
    <r>
      <rPr>
        <b/>
        <sz val="12"/>
        <color theme="1"/>
        <rFont val="細明體"/>
        <family val="3"/>
        <charset val="136"/>
      </rPr>
      <t>、</t>
    </r>
    <r>
      <rPr>
        <b/>
        <sz val="12"/>
        <color theme="1"/>
        <rFont val="新細明體"/>
        <family val="1"/>
        <charset val="136"/>
        <scheme val="minor"/>
      </rPr>
      <t>採山人山產料理免費提供</t>
    </r>
    <phoneticPr fontId="1" type="noConversion"/>
  </si>
  <si>
    <t>導覽-月眉濕地 嵐水老師鐘點</t>
    <phoneticPr fontId="1" type="noConversion"/>
  </si>
  <si>
    <t>每人$12,419</t>
    <phoneticPr fontId="1" type="noConversion"/>
  </si>
  <si>
    <r>
      <t>隨同老師：園長</t>
    </r>
    <r>
      <rPr>
        <sz val="12"/>
        <rFont val="細明體"/>
        <family val="3"/>
        <charset val="136"/>
      </rPr>
      <t>、妙老師、Verena、光璘、白老師、雅惠、芷瑜、翠芳、小佑　9人</t>
    </r>
    <r>
      <rPr>
        <sz val="12"/>
        <rFont val="新細明體"/>
        <family val="1"/>
        <charset val="136"/>
      </rPr>
      <t xml:space="preserve">
小孩共45位 （G1：9人，G2：11人，G3：6人，G4：6人，G5：8人，G6：5人）</t>
    </r>
    <phoneticPr fontId="1" type="noConversion"/>
  </si>
  <si>
    <t>白老師熱情支援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</si>
</sst>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4"/>
      <color indexed="9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rgb="FFFF0000"/>
      <name val="新細明體"/>
      <family val="1"/>
      <charset val="136"/>
      <scheme val="minor"/>
    </font>
    <font>
      <b/>
      <sz val="14"/>
      <color rgb="FFFF0000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0" tint="-0.499984740745262"/>
      <name val="新細明體"/>
      <family val="1"/>
      <charset val="136"/>
      <scheme val="minor"/>
    </font>
    <font>
      <sz val="12"/>
      <name val="細明體"/>
      <family val="3"/>
      <charset val="136"/>
    </font>
    <font>
      <b/>
      <sz val="14"/>
      <color theme="1"/>
      <name val="新細明體"/>
      <family val="1"/>
      <charset val="136"/>
      <scheme val="minor"/>
    </font>
    <font>
      <sz val="14"/>
      <name val="細明體"/>
      <family val="3"/>
      <charset val="136"/>
    </font>
    <font>
      <b/>
      <sz val="12"/>
      <color theme="1"/>
      <name val="細明體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176" fontId="2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 wrapText="1"/>
    </xf>
    <xf numFmtId="176" fontId="5" fillId="3" borderId="1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3" fillId="3" borderId="1" xfId="0" applyNumberFormat="1" applyFont="1" applyFill="1" applyBorder="1" applyAlignment="1">
      <alignment horizontal="right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176" fontId="2" fillId="5" borderId="8" xfId="0" applyNumberFormat="1" applyFont="1" applyFill="1" applyBorder="1" applyAlignment="1">
      <alignment horizontal="left" vertical="center" wrapText="1"/>
    </xf>
    <xf numFmtId="176" fontId="6" fillId="5" borderId="7" xfId="0" applyNumberFormat="1" applyFont="1" applyFill="1" applyBorder="1" applyAlignment="1">
      <alignment horizontal="center" vertical="center" wrapText="1"/>
    </xf>
    <xf numFmtId="176" fontId="5" fillId="5" borderId="1" xfId="0" applyNumberFormat="1" applyFont="1" applyFill="1" applyBorder="1" applyAlignment="1">
      <alignment horizontal="left" vertical="center" wrapText="1"/>
    </xf>
    <xf numFmtId="176" fontId="6" fillId="5" borderId="1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 wrapText="1"/>
    </xf>
    <xf numFmtId="176" fontId="2" fillId="5" borderId="1" xfId="0" applyNumberFormat="1" applyFont="1" applyFill="1" applyBorder="1" applyAlignment="1">
      <alignment horizontal="left" vertical="center" wrapText="1"/>
    </xf>
    <xf numFmtId="176" fontId="2" fillId="5" borderId="2" xfId="0" applyNumberFormat="1" applyFont="1" applyFill="1" applyBorder="1" applyAlignment="1">
      <alignment horizontal="left" vertical="center" wrapText="1"/>
    </xf>
    <xf numFmtId="176" fontId="6" fillId="5" borderId="2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2" fillId="7" borderId="1" xfId="0" applyNumberFormat="1" applyFont="1" applyFill="1" applyBorder="1" applyAlignment="1">
      <alignment horizontal="left" vertical="center" wrapText="1"/>
    </xf>
    <xf numFmtId="176" fontId="6" fillId="7" borderId="1" xfId="0" applyNumberFormat="1" applyFont="1" applyFill="1" applyBorder="1" applyAlignment="1">
      <alignment horizontal="center" vertical="center" wrapText="1"/>
    </xf>
    <xf numFmtId="176" fontId="3" fillId="7" borderId="1" xfId="0" applyNumberFormat="1" applyFont="1" applyFill="1" applyBorder="1" applyAlignment="1">
      <alignment horizontal="right" vertical="center" wrapText="1"/>
    </xf>
    <xf numFmtId="176" fontId="4" fillId="4" borderId="4" xfId="0" applyNumberFormat="1" applyFont="1" applyFill="1" applyBorder="1" applyAlignment="1">
      <alignment vertical="center" wrapText="1"/>
    </xf>
    <xf numFmtId="176" fontId="4" fillId="4" borderId="5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4" fillId="4" borderId="6" xfId="0" applyNumberFormat="1" applyFont="1" applyFill="1" applyBorder="1" applyAlignment="1">
      <alignment vertical="center" wrapText="1"/>
    </xf>
    <xf numFmtId="176" fontId="9" fillId="3" borderId="1" xfId="0" applyNumberFormat="1" applyFont="1" applyFill="1" applyBorder="1" applyAlignment="1">
      <alignment horizontal="left" vertical="center" wrapText="1"/>
    </xf>
    <xf numFmtId="176" fontId="11" fillId="3" borderId="1" xfId="0" applyNumberFormat="1" applyFont="1" applyFill="1" applyBorder="1" applyAlignment="1">
      <alignment horizontal="left" vertical="center" wrapText="1"/>
    </xf>
    <xf numFmtId="176" fontId="10" fillId="3" borderId="1" xfId="0" applyNumberFormat="1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left" vertical="center" wrapText="1"/>
    </xf>
    <xf numFmtId="176" fontId="9" fillId="5" borderId="1" xfId="0" applyNumberFormat="1" applyFont="1" applyFill="1" applyBorder="1" applyAlignment="1">
      <alignment horizontal="left" vertical="center" wrapText="1"/>
    </xf>
    <xf numFmtId="176" fontId="12" fillId="5" borderId="1" xfId="0" applyNumberFormat="1" applyFont="1" applyFill="1" applyBorder="1" applyAlignment="1">
      <alignment horizontal="left" vertical="center" wrapText="1"/>
    </xf>
    <xf numFmtId="176" fontId="9" fillId="5" borderId="7" xfId="0" applyNumberFormat="1" applyFont="1" applyFill="1" applyBorder="1" applyAlignment="1">
      <alignment horizontal="left" vertical="center" wrapText="1"/>
    </xf>
    <xf numFmtId="176" fontId="9" fillId="7" borderId="1" xfId="0" applyNumberFormat="1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76" fontId="15" fillId="3" borderId="1" xfId="0" applyNumberFormat="1" applyFont="1" applyFill="1" applyBorder="1" applyAlignment="1">
      <alignment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2" fillId="6" borderId="3" xfId="0" applyNumberFormat="1" applyFont="1" applyFill="1" applyBorder="1" applyAlignment="1">
      <alignment horizontal="left" vertical="center" wrapText="1"/>
    </xf>
    <xf numFmtId="176" fontId="6" fillId="6" borderId="3" xfId="0" applyNumberFormat="1" applyFont="1" applyFill="1" applyBorder="1" applyAlignment="1">
      <alignment horizontal="center" vertical="center" wrapText="1"/>
    </xf>
    <xf numFmtId="176" fontId="3" fillId="6" borderId="3" xfId="0" applyNumberFormat="1" applyFont="1" applyFill="1" applyBorder="1" applyAlignment="1">
      <alignment horizontal="right" vertical="center" wrapText="1"/>
    </xf>
    <xf numFmtId="176" fontId="2" fillId="9" borderId="3" xfId="0" applyNumberFormat="1" applyFont="1" applyFill="1" applyBorder="1" applyAlignment="1">
      <alignment horizontal="left" vertical="center" wrapText="1"/>
    </xf>
    <xf numFmtId="176" fontId="5" fillId="2" borderId="6" xfId="0" applyNumberFormat="1" applyFont="1" applyFill="1" applyBorder="1" applyAlignment="1">
      <alignment horizontal="left" vertical="center" wrapText="1"/>
    </xf>
    <xf numFmtId="176" fontId="15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6" fontId="3" fillId="3" borderId="3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9" borderId="3" xfId="0" applyNumberFormat="1" applyFont="1" applyFill="1" applyBorder="1" applyAlignment="1">
      <alignment horizontal="left" vertical="center" wrapText="1"/>
    </xf>
    <xf numFmtId="176" fontId="5" fillId="9" borderId="3" xfId="0" applyNumberFormat="1" applyFont="1" applyFill="1" applyBorder="1" applyAlignment="1">
      <alignment horizontal="center" vertical="center" wrapText="1"/>
    </xf>
    <xf numFmtId="176" fontId="15" fillId="9" borderId="3" xfId="0" applyNumberFormat="1" applyFont="1" applyFill="1" applyBorder="1" applyAlignment="1">
      <alignment horizontal="right" vertical="center" wrapText="1"/>
    </xf>
    <xf numFmtId="176" fontId="11" fillId="3" borderId="4" xfId="0" applyNumberFormat="1" applyFont="1" applyFill="1" applyBorder="1" applyAlignment="1">
      <alignment horizontal="left" vertical="center" wrapText="1"/>
    </xf>
    <xf numFmtId="176" fontId="12" fillId="3" borderId="4" xfId="0" applyNumberFormat="1" applyFont="1" applyFill="1" applyBorder="1" applyAlignment="1">
      <alignment horizontal="left" vertical="center" wrapText="1"/>
    </xf>
    <xf numFmtId="176" fontId="9" fillId="2" borderId="4" xfId="0" applyNumberFormat="1" applyFont="1" applyFill="1" applyBorder="1" applyAlignment="1">
      <alignment horizontal="left" vertical="center" wrapText="1"/>
    </xf>
    <xf numFmtId="176" fontId="9" fillId="5" borderId="10" xfId="0" applyNumberFormat="1" applyFont="1" applyFill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left" vertical="top" wrapText="1"/>
    </xf>
    <xf numFmtId="0" fontId="0" fillId="8" borderId="0" xfId="0" applyFill="1" applyAlignment="1">
      <alignment horizontal="left" vertical="top"/>
    </xf>
    <xf numFmtId="0" fontId="0" fillId="8" borderId="9" xfId="0" applyFill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8"/>
  <sheetViews>
    <sheetView tabSelected="1" topLeftCell="A42" zoomScale="83" zoomScaleNormal="83" workbookViewId="0">
      <selection activeCell="J52" sqref="J52"/>
    </sheetView>
  </sheetViews>
  <sheetFormatPr defaultColWidth="8.88671875" defaultRowHeight="19.8"/>
  <cols>
    <col min="1" max="1" width="36.6640625" style="2" customWidth="1"/>
    <col min="2" max="2" width="11" style="7" customWidth="1"/>
    <col min="3" max="4" width="7.77734375" style="7" customWidth="1"/>
    <col min="5" max="5" width="13" style="7" customWidth="1"/>
    <col min="6" max="6" width="44" style="43" customWidth="1"/>
    <col min="7" max="7" width="10.6640625" style="2" bestFit="1" customWidth="1"/>
    <col min="8" max="16384" width="8.88671875" style="2"/>
  </cols>
  <sheetData>
    <row r="1" spans="1:7" ht="22.2">
      <c r="A1" s="62" t="s">
        <v>27</v>
      </c>
      <c r="B1" s="62"/>
      <c r="C1" s="62"/>
      <c r="D1" s="62"/>
      <c r="E1" s="62"/>
      <c r="F1" s="62"/>
    </row>
    <row r="2" spans="1:7">
      <c r="A2" s="31" t="s">
        <v>0</v>
      </c>
      <c r="B2" s="31" t="s">
        <v>1</v>
      </c>
      <c r="C2" s="31" t="s">
        <v>2</v>
      </c>
      <c r="D2" s="31" t="s">
        <v>3</v>
      </c>
      <c r="E2" s="31" t="s">
        <v>14</v>
      </c>
      <c r="F2" s="31" t="s">
        <v>5</v>
      </c>
    </row>
    <row r="3" spans="1:7">
      <c r="A3" s="27" t="s">
        <v>31</v>
      </c>
      <c r="B3" s="28"/>
      <c r="C3" s="28"/>
      <c r="D3" s="28"/>
      <c r="E3" s="28"/>
      <c r="F3" s="32"/>
    </row>
    <row r="4" spans="1:7" s="5" customFormat="1">
      <c r="A4" s="4" t="s">
        <v>32</v>
      </c>
      <c r="B4" s="9">
        <v>50</v>
      </c>
      <c r="C4" s="10">
        <v>54</v>
      </c>
      <c r="D4" s="10" t="s">
        <v>33</v>
      </c>
      <c r="E4" s="8">
        <f>B4*C4</f>
        <v>2700</v>
      </c>
      <c r="F4" s="33"/>
    </row>
    <row r="5" spans="1:7" s="5" customFormat="1">
      <c r="A5" s="4" t="s">
        <v>40</v>
      </c>
      <c r="B5" s="9">
        <v>100</v>
      </c>
      <c r="C5" s="10">
        <v>1</v>
      </c>
      <c r="D5" s="10" t="s">
        <v>41</v>
      </c>
      <c r="E5" s="8">
        <f>B5*C5</f>
        <v>100</v>
      </c>
      <c r="F5" s="33"/>
    </row>
    <row r="6" spans="1:7">
      <c r="A6" s="4" t="s">
        <v>18</v>
      </c>
      <c r="B6" s="9">
        <v>3000</v>
      </c>
      <c r="C6" s="10">
        <v>5</v>
      </c>
      <c r="D6" s="10" t="s">
        <v>23</v>
      </c>
      <c r="E6" s="8">
        <f t="shared" ref="E6" si="0">B6*C6</f>
        <v>15000</v>
      </c>
      <c r="F6" s="34" t="s">
        <v>37</v>
      </c>
    </row>
    <row r="7" spans="1:7">
      <c r="A7" s="4" t="s">
        <v>76</v>
      </c>
      <c r="B7" s="9">
        <v>0</v>
      </c>
      <c r="C7" s="10">
        <v>1</v>
      </c>
      <c r="D7" s="10" t="s">
        <v>77</v>
      </c>
      <c r="E7" s="8">
        <f>B7*C7</f>
        <v>0</v>
      </c>
      <c r="F7" s="34" t="s">
        <v>80</v>
      </c>
    </row>
    <row r="8" spans="1:7" s="5" customFormat="1">
      <c r="A8" s="4" t="s">
        <v>28</v>
      </c>
      <c r="B8" s="9">
        <v>100</v>
      </c>
      <c r="C8" s="10">
        <v>54</v>
      </c>
      <c r="D8" s="10" t="s">
        <v>29</v>
      </c>
      <c r="E8" s="8">
        <f>B8*C8</f>
        <v>5400</v>
      </c>
      <c r="F8" s="35"/>
    </row>
    <row r="9" spans="1:7">
      <c r="A9" s="3" t="s">
        <v>30</v>
      </c>
      <c r="B9" s="10">
        <v>150</v>
      </c>
      <c r="C9" s="10">
        <v>54</v>
      </c>
      <c r="D9" s="10" t="s">
        <v>10</v>
      </c>
      <c r="E9" s="8">
        <f t="shared" ref="E9" si="1">B9*C9</f>
        <v>8100</v>
      </c>
      <c r="F9" s="36"/>
    </row>
    <row r="10" spans="1:7">
      <c r="A10" s="17" t="s">
        <v>6</v>
      </c>
      <c r="B10" s="18"/>
      <c r="C10" s="18"/>
      <c r="D10" s="18"/>
      <c r="E10" s="23">
        <f>SUM(E4:E9)</f>
        <v>31300</v>
      </c>
      <c r="F10" s="37"/>
    </row>
    <row r="11" spans="1:7">
      <c r="A11" s="27" t="s">
        <v>34</v>
      </c>
      <c r="B11" s="28"/>
      <c r="C11" s="28"/>
      <c r="D11" s="28"/>
      <c r="E11" s="28"/>
      <c r="F11" s="32"/>
    </row>
    <row r="12" spans="1:7">
      <c r="A12" s="4" t="s">
        <v>13</v>
      </c>
      <c r="B12" s="9">
        <v>0</v>
      </c>
      <c r="C12" s="10">
        <v>54</v>
      </c>
      <c r="D12" s="10" t="s">
        <v>4</v>
      </c>
      <c r="E12" s="8">
        <f t="shared" ref="E12" si="2">B12*C12</f>
        <v>0</v>
      </c>
      <c r="F12" s="58"/>
      <c r="G12" s="5"/>
    </row>
    <row r="13" spans="1:7">
      <c r="A13" s="4" t="s">
        <v>35</v>
      </c>
      <c r="B13" s="9">
        <v>0</v>
      </c>
      <c r="C13" s="10">
        <v>54</v>
      </c>
      <c r="D13" s="10" t="s">
        <v>33</v>
      </c>
      <c r="E13" s="8">
        <f>B13*C13</f>
        <v>0</v>
      </c>
      <c r="F13" s="58"/>
      <c r="G13" s="5"/>
    </row>
    <row r="14" spans="1:7">
      <c r="A14" s="4" t="s">
        <v>39</v>
      </c>
      <c r="B14" s="9">
        <v>200</v>
      </c>
      <c r="C14" s="10">
        <v>1</v>
      </c>
      <c r="D14" s="10" t="s">
        <v>41</v>
      </c>
      <c r="E14" s="8">
        <f>B14*C14</f>
        <v>200</v>
      </c>
      <c r="F14" s="58"/>
      <c r="G14" s="5"/>
    </row>
    <row r="15" spans="1:7">
      <c r="A15" s="3" t="s">
        <v>18</v>
      </c>
      <c r="B15" s="10">
        <v>3000</v>
      </c>
      <c r="C15" s="10">
        <v>5</v>
      </c>
      <c r="D15" s="10" t="s">
        <v>23</v>
      </c>
      <c r="E15" s="11">
        <f>B15*C15</f>
        <v>15000</v>
      </c>
      <c r="F15" s="59" t="s">
        <v>36</v>
      </c>
      <c r="G15" s="5"/>
    </row>
    <row r="16" spans="1:7">
      <c r="A16" s="50" t="s">
        <v>74</v>
      </c>
      <c r="B16" s="10">
        <v>200</v>
      </c>
      <c r="C16" s="10">
        <v>1</v>
      </c>
      <c r="D16" s="10" t="s">
        <v>79</v>
      </c>
      <c r="E16" s="11">
        <f>B16*C16</f>
        <v>200</v>
      </c>
      <c r="F16" s="59" t="s">
        <v>75</v>
      </c>
      <c r="G16" s="5"/>
    </row>
    <row r="17" spans="1:7">
      <c r="A17" s="50" t="s">
        <v>38</v>
      </c>
      <c r="B17" s="10">
        <v>300</v>
      </c>
      <c r="C17" s="10">
        <v>54</v>
      </c>
      <c r="D17" s="10" t="s">
        <v>33</v>
      </c>
      <c r="E17" s="11">
        <f>B17*C17</f>
        <v>16200</v>
      </c>
      <c r="F17" s="59"/>
      <c r="G17" s="5"/>
    </row>
    <row r="18" spans="1:7">
      <c r="A18" s="6" t="s">
        <v>19</v>
      </c>
      <c r="B18" s="14">
        <v>3000</v>
      </c>
      <c r="C18" s="10">
        <v>5</v>
      </c>
      <c r="D18" s="10" t="s">
        <v>23</v>
      </c>
      <c r="E18" s="11">
        <f t="shared" ref="E18" si="3">B18*C18</f>
        <v>15000</v>
      </c>
      <c r="F18" s="60" t="s">
        <v>78</v>
      </c>
    </row>
    <row r="19" spans="1:7">
      <c r="A19" s="21" t="s">
        <v>11</v>
      </c>
      <c r="B19" s="22"/>
      <c r="C19" s="22"/>
      <c r="D19" s="22"/>
      <c r="E19" s="23">
        <f>SUM(E12:E18)</f>
        <v>46600</v>
      </c>
      <c r="F19" s="61"/>
    </row>
    <row r="20" spans="1:7">
      <c r="A20" s="27" t="s">
        <v>42</v>
      </c>
      <c r="B20" s="28"/>
      <c r="C20" s="28"/>
      <c r="D20" s="28"/>
      <c r="E20" s="28"/>
      <c r="F20" s="32"/>
    </row>
    <row r="21" spans="1:7" s="5" customFormat="1">
      <c r="A21" s="4" t="s">
        <v>13</v>
      </c>
      <c r="B21" s="9">
        <v>0</v>
      </c>
      <c r="C21" s="10">
        <v>54</v>
      </c>
      <c r="D21" s="10" t="s">
        <v>4</v>
      </c>
      <c r="E21" s="8">
        <f t="shared" ref="E21:E28" si="4">B21*C21</f>
        <v>0</v>
      </c>
      <c r="F21" s="35"/>
    </row>
    <row r="22" spans="1:7" s="5" customFormat="1">
      <c r="A22" s="4" t="s">
        <v>43</v>
      </c>
      <c r="B22" s="9">
        <v>2000</v>
      </c>
      <c r="C22" s="10">
        <v>1</v>
      </c>
      <c r="D22" s="10" t="s">
        <v>44</v>
      </c>
      <c r="E22" s="8">
        <f t="shared" si="4"/>
        <v>2000</v>
      </c>
      <c r="F22" s="35"/>
    </row>
    <row r="23" spans="1:7" s="5" customFormat="1">
      <c r="A23" s="4" t="s">
        <v>45</v>
      </c>
      <c r="B23" s="9">
        <v>200</v>
      </c>
      <c r="C23" s="10">
        <v>53</v>
      </c>
      <c r="D23" s="10" t="s">
        <v>4</v>
      </c>
      <c r="E23" s="8">
        <f t="shared" si="4"/>
        <v>10600</v>
      </c>
      <c r="F23" s="35"/>
    </row>
    <row r="24" spans="1:7" s="5" customFormat="1">
      <c r="A24" s="4" t="s">
        <v>46</v>
      </c>
      <c r="B24" s="9">
        <v>250</v>
      </c>
      <c r="C24" s="10">
        <v>53</v>
      </c>
      <c r="D24" s="10" t="s">
        <v>4</v>
      </c>
      <c r="E24" s="8">
        <f t="shared" si="4"/>
        <v>13250</v>
      </c>
      <c r="F24" s="35"/>
    </row>
    <row r="25" spans="1:7" s="5" customFormat="1">
      <c r="A25" s="4" t="s">
        <v>47</v>
      </c>
      <c r="B25" s="9">
        <v>500</v>
      </c>
      <c r="C25" s="10">
        <v>45</v>
      </c>
      <c r="D25" s="10" t="s">
        <v>4</v>
      </c>
      <c r="E25" s="8">
        <f t="shared" si="4"/>
        <v>22500</v>
      </c>
      <c r="F25" s="35"/>
    </row>
    <row r="26" spans="1:7" s="5" customFormat="1">
      <c r="A26" s="1" t="s">
        <v>48</v>
      </c>
      <c r="B26" s="9">
        <v>400</v>
      </c>
      <c r="C26" s="10">
        <v>45</v>
      </c>
      <c r="D26" s="10" t="s">
        <v>4</v>
      </c>
      <c r="E26" s="8">
        <f t="shared" si="4"/>
        <v>18000</v>
      </c>
      <c r="F26" s="35"/>
    </row>
    <row r="27" spans="1:7" s="5" customFormat="1">
      <c r="A27" s="3" t="s">
        <v>49</v>
      </c>
      <c r="B27" s="9">
        <v>1200</v>
      </c>
      <c r="C27" s="10">
        <v>1</v>
      </c>
      <c r="D27" s="10" t="s">
        <v>4</v>
      </c>
      <c r="E27" s="8">
        <f t="shared" si="4"/>
        <v>1200</v>
      </c>
      <c r="F27" s="35"/>
    </row>
    <row r="28" spans="1:7" s="5" customFormat="1">
      <c r="A28" s="3" t="s">
        <v>50</v>
      </c>
      <c r="B28" s="9">
        <v>150</v>
      </c>
      <c r="C28" s="10">
        <v>54</v>
      </c>
      <c r="D28" s="10" t="s">
        <v>4</v>
      </c>
      <c r="E28" s="8">
        <f t="shared" si="4"/>
        <v>8100</v>
      </c>
      <c r="F28" s="35"/>
    </row>
    <row r="29" spans="1:7">
      <c r="A29" s="17" t="s">
        <v>7</v>
      </c>
      <c r="B29" s="18"/>
      <c r="C29" s="18"/>
      <c r="D29" s="18"/>
      <c r="E29" s="19">
        <f>SUM(E21:E28)</f>
        <v>75650</v>
      </c>
      <c r="F29" s="38"/>
    </row>
    <row r="30" spans="1:7">
      <c r="A30" s="27" t="s">
        <v>51</v>
      </c>
      <c r="B30" s="28"/>
      <c r="C30" s="28"/>
      <c r="D30" s="28"/>
      <c r="E30" s="28"/>
      <c r="F30" s="32"/>
    </row>
    <row r="31" spans="1:7">
      <c r="A31" s="52" t="s">
        <v>59</v>
      </c>
      <c r="B31" s="54">
        <v>2000</v>
      </c>
      <c r="C31" s="54">
        <v>1</v>
      </c>
      <c r="D31" s="52" t="s">
        <v>57</v>
      </c>
      <c r="E31" s="51">
        <f>B31*C31</f>
        <v>2000</v>
      </c>
      <c r="F31" s="52"/>
    </row>
    <row r="32" spans="1:7">
      <c r="A32" s="4" t="s">
        <v>13</v>
      </c>
      <c r="B32" s="9">
        <v>0</v>
      </c>
      <c r="C32" s="10">
        <v>54</v>
      </c>
      <c r="D32" s="10" t="s">
        <v>4</v>
      </c>
      <c r="E32" s="8">
        <f t="shared" ref="E32" si="5">B32*C32</f>
        <v>0</v>
      </c>
      <c r="F32" s="34"/>
    </row>
    <row r="33" spans="1:6">
      <c r="A33" s="3" t="s">
        <v>52</v>
      </c>
      <c r="B33" s="10">
        <v>150</v>
      </c>
      <c r="C33" s="10">
        <v>45</v>
      </c>
      <c r="D33" s="10" t="s">
        <v>4</v>
      </c>
      <c r="E33" s="13">
        <f t="shared" ref="E33:E38" si="6">B33*C33</f>
        <v>6750</v>
      </c>
      <c r="F33" s="36"/>
    </row>
    <row r="34" spans="1:6">
      <c r="A34" s="3" t="s">
        <v>20</v>
      </c>
      <c r="B34" s="10">
        <v>150</v>
      </c>
      <c r="C34" s="10">
        <v>54</v>
      </c>
      <c r="D34" s="10" t="s">
        <v>4</v>
      </c>
      <c r="E34" s="13">
        <f t="shared" si="6"/>
        <v>8100</v>
      </c>
      <c r="F34" s="36"/>
    </row>
    <row r="35" spans="1:6">
      <c r="A35" s="3" t="s">
        <v>53</v>
      </c>
      <c r="B35" s="10">
        <v>100</v>
      </c>
      <c r="C35" s="10">
        <v>45</v>
      </c>
      <c r="D35" s="10" t="s">
        <v>4</v>
      </c>
      <c r="E35" s="13">
        <f t="shared" si="6"/>
        <v>4500</v>
      </c>
      <c r="F35" s="36"/>
    </row>
    <row r="36" spans="1:6">
      <c r="A36" s="3" t="s">
        <v>54</v>
      </c>
      <c r="B36" s="10">
        <v>100</v>
      </c>
      <c r="C36" s="10">
        <v>45</v>
      </c>
      <c r="D36" s="10" t="s">
        <v>4</v>
      </c>
      <c r="E36" s="13">
        <f t="shared" si="6"/>
        <v>4500</v>
      </c>
      <c r="F36" s="36"/>
    </row>
    <row r="37" spans="1:6">
      <c r="A37" s="3" t="s">
        <v>55</v>
      </c>
      <c r="B37" s="10">
        <v>200</v>
      </c>
      <c r="C37" s="10">
        <v>45</v>
      </c>
      <c r="D37" s="10" t="s">
        <v>4</v>
      </c>
      <c r="E37" s="13">
        <f t="shared" si="6"/>
        <v>9000</v>
      </c>
      <c r="F37" s="36"/>
    </row>
    <row r="38" spans="1:6">
      <c r="A38" s="3" t="s">
        <v>56</v>
      </c>
      <c r="B38" s="10">
        <v>2000</v>
      </c>
      <c r="C38" s="10">
        <v>1</v>
      </c>
      <c r="D38" s="10" t="s">
        <v>57</v>
      </c>
      <c r="E38" s="13">
        <f t="shared" si="6"/>
        <v>2000</v>
      </c>
      <c r="F38" s="36"/>
    </row>
    <row r="39" spans="1:6">
      <c r="A39" s="1" t="s">
        <v>25</v>
      </c>
      <c r="B39" s="10">
        <v>300</v>
      </c>
      <c r="C39" s="10">
        <v>54</v>
      </c>
      <c r="D39" s="10" t="s">
        <v>4</v>
      </c>
      <c r="E39" s="13">
        <f t="shared" ref="E39" si="7">B39*C39</f>
        <v>16200</v>
      </c>
      <c r="F39" s="36"/>
    </row>
    <row r="40" spans="1:6">
      <c r="A40" s="15" t="s">
        <v>8</v>
      </c>
      <c r="B40" s="16"/>
      <c r="C40" s="16"/>
      <c r="D40" s="16"/>
      <c r="E40" s="19">
        <f>SUM(E31:E39)</f>
        <v>53050</v>
      </c>
      <c r="F40" s="39"/>
    </row>
    <row r="41" spans="1:6">
      <c r="A41" s="27" t="s">
        <v>58</v>
      </c>
      <c r="B41" s="28"/>
      <c r="C41" s="28"/>
      <c r="D41" s="28"/>
      <c r="E41" s="28"/>
      <c r="F41" s="32"/>
    </row>
    <row r="42" spans="1:6" s="5" customFormat="1">
      <c r="A42" s="4" t="s">
        <v>60</v>
      </c>
      <c r="B42" s="9">
        <v>450</v>
      </c>
      <c r="C42" s="10">
        <v>45</v>
      </c>
      <c r="D42" s="10" t="s">
        <v>4</v>
      </c>
      <c r="E42" s="53">
        <f>B42*C42</f>
        <v>20250</v>
      </c>
      <c r="F42" s="35"/>
    </row>
    <row r="43" spans="1:6">
      <c r="A43" s="3" t="s">
        <v>20</v>
      </c>
      <c r="B43" s="10">
        <v>200</v>
      </c>
      <c r="C43" s="10">
        <v>53</v>
      </c>
      <c r="D43" s="10" t="s">
        <v>4</v>
      </c>
      <c r="E43" s="13">
        <f t="shared" ref="E43" si="8">B43*C43</f>
        <v>10600</v>
      </c>
      <c r="F43" s="36"/>
    </row>
    <row r="44" spans="1:6">
      <c r="A44" s="3" t="s">
        <v>73</v>
      </c>
      <c r="B44" s="10">
        <v>0</v>
      </c>
      <c r="C44" s="10">
        <v>54</v>
      </c>
      <c r="D44" s="10" t="s">
        <v>26</v>
      </c>
      <c r="E44" s="13">
        <f>B44*C44</f>
        <v>0</v>
      </c>
      <c r="F44" s="36"/>
    </row>
    <row r="45" spans="1:6">
      <c r="A45" s="3" t="s">
        <v>81</v>
      </c>
      <c r="B45" s="10">
        <v>3000</v>
      </c>
      <c r="C45" s="10">
        <v>1</v>
      </c>
      <c r="D45" s="10" t="s">
        <v>57</v>
      </c>
      <c r="E45" s="13">
        <f>B45*C45</f>
        <v>3000</v>
      </c>
      <c r="F45" s="36"/>
    </row>
    <row r="46" spans="1:6">
      <c r="A46" s="3" t="s">
        <v>61</v>
      </c>
      <c r="B46" s="10">
        <v>200</v>
      </c>
      <c r="C46" s="10">
        <v>24</v>
      </c>
      <c r="D46" s="10" t="s">
        <v>62</v>
      </c>
      <c r="E46" s="13">
        <f>B46*C46</f>
        <v>4800</v>
      </c>
      <c r="F46" s="36"/>
    </row>
    <row r="47" spans="1:6">
      <c r="A47" s="20" t="s">
        <v>12</v>
      </c>
      <c r="B47" s="18"/>
      <c r="C47" s="18"/>
      <c r="D47" s="18"/>
      <c r="E47" s="19">
        <f>SUM(E42:E46)</f>
        <v>38650</v>
      </c>
      <c r="F47" s="37"/>
    </row>
    <row r="48" spans="1:6">
      <c r="A48" s="27" t="s">
        <v>17</v>
      </c>
      <c r="B48" s="28"/>
      <c r="C48" s="28"/>
      <c r="D48" s="28"/>
      <c r="E48" s="28"/>
      <c r="F48" s="32"/>
    </row>
    <row r="49" spans="1:6">
      <c r="A49" s="44" t="s">
        <v>64</v>
      </c>
      <c r="B49" s="44">
        <v>190620</v>
      </c>
      <c r="C49" s="44">
        <v>1</v>
      </c>
      <c r="D49" s="45" t="s">
        <v>63</v>
      </c>
      <c r="E49" s="44">
        <f>B49*C49</f>
        <v>190620</v>
      </c>
      <c r="F49" s="44"/>
    </row>
    <row r="50" spans="1:6">
      <c r="A50" s="44" t="s">
        <v>69</v>
      </c>
      <c r="B50" s="44">
        <v>6400</v>
      </c>
      <c r="C50" s="44">
        <v>5</v>
      </c>
      <c r="D50" s="45" t="s">
        <v>72</v>
      </c>
      <c r="E50" s="44">
        <f>B50*C50</f>
        <v>32000</v>
      </c>
      <c r="F50" s="44"/>
    </row>
    <row r="51" spans="1:6">
      <c r="A51" s="44" t="s">
        <v>70</v>
      </c>
      <c r="B51" s="44">
        <v>500</v>
      </c>
      <c r="C51" s="44">
        <v>3</v>
      </c>
      <c r="D51" s="45" t="s">
        <v>71</v>
      </c>
      <c r="E51" s="44">
        <f>B51*C51</f>
        <v>1500</v>
      </c>
      <c r="F51" s="44"/>
    </row>
    <row r="52" spans="1:6" s="5" customFormat="1" ht="39.6">
      <c r="A52" s="4" t="s">
        <v>21</v>
      </c>
      <c r="B52" s="9">
        <v>300</v>
      </c>
      <c r="C52" s="10">
        <v>5</v>
      </c>
      <c r="D52" s="10" t="s">
        <v>66</v>
      </c>
      <c r="E52" s="8">
        <f t="shared" ref="E52:E55" si="9">B52*C52</f>
        <v>1500</v>
      </c>
      <c r="F52" s="41" t="s">
        <v>67</v>
      </c>
    </row>
    <row r="53" spans="1:6" s="5" customFormat="1">
      <c r="A53" s="4" t="s">
        <v>22</v>
      </c>
      <c r="B53" s="9">
        <v>5000</v>
      </c>
      <c r="C53" s="10">
        <v>1</v>
      </c>
      <c r="D53" s="10" t="s">
        <v>68</v>
      </c>
      <c r="E53" s="8">
        <f>B53*C53</f>
        <v>5000</v>
      </c>
      <c r="F53" s="41"/>
    </row>
    <row r="54" spans="1:6" s="5" customFormat="1">
      <c r="A54" s="4" t="s">
        <v>84</v>
      </c>
      <c r="B54" s="9">
        <v>5000</v>
      </c>
      <c r="C54" s="10">
        <v>1</v>
      </c>
      <c r="D54" s="10" t="s">
        <v>68</v>
      </c>
      <c r="E54" s="8">
        <f>B54*C54</f>
        <v>5000</v>
      </c>
      <c r="F54" s="41"/>
    </row>
    <row r="55" spans="1:6" s="5" customFormat="1">
      <c r="A55" s="4" t="s">
        <v>24</v>
      </c>
      <c r="B55" s="9">
        <v>8000</v>
      </c>
      <c r="C55" s="10">
        <v>6</v>
      </c>
      <c r="D55" s="10" t="s">
        <v>9</v>
      </c>
      <c r="E55" s="8">
        <f t="shared" si="9"/>
        <v>48000</v>
      </c>
      <c r="F55" s="41"/>
    </row>
    <row r="56" spans="1:6">
      <c r="A56" s="55" t="s">
        <v>65</v>
      </c>
      <c r="B56" s="56">
        <v>30000</v>
      </c>
      <c r="C56" s="56">
        <v>1</v>
      </c>
      <c r="D56" s="56" t="s">
        <v>66</v>
      </c>
      <c r="E56" s="57">
        <f t="shared" ref="E56" si="10">B56*C56</f>
        <v>30000</v>
      </c>
      <c r="F56" s="49"/>
    </row>
    <row r="57" spans="1:6">
      <c r="A57" s="46" t="s">
        <v>15</v>
      </c>
      <c r="B57" s="47"/>
      <c r="C57" s="47"/>
      <c r="D57" s="47"/>
      <c r="E57" s="48">
        <f>SUM(E49:E56)</f>
        <v>313620</v>
      </c>
      <c r="F57" s="46"/>
    </row>
    <row r="58" spans="1:6">
      <c r="A58" s="24" t="s">
        <v>16</v>
      </c>
      <c r="B58" s="25"/>
      <c r="C58" s="25"/>
      <c r="D58" s="25"/>
      <c r="E58" s="26">
        <f>E10+E19+E29+E40+E47+E57</f>
        <v>558870</v>
      </c>
      <c r="F58" s="40" t="s">
        <v>82</v>
      </c>
    </row>
    <row r="59" spans="1:6" s="30" customFormat="1" ht="24" customHeight="1">
      <c r="A59" s="63" t="s">
        <v>83</v>
      </c>
      <c r="B59" s="64"/>
      <c r="C59" s="64"/>
      <c r="D59" s="64"/>
      <c r="E59" s="64"/>
      <c r="F59" s="65"/>
    </row>
    <row r="60" spans="1:6" s="30" customFormat="1" ht="24" customHeight="1">
      <c r="A60" s="64"/>
      <c r="B60" s="64"/>
      <c r="C60" s="64"/>
      <c r="D60" s="64"/>
      <c r="E60" s="64"/>
      <c r="F60" s="65"/>
    </row>
    <row r="61" spans="1:6" s="30" customFormat="1" ht="24" customHeight="1">
      <c r="A61" s="64"/>
      <c r="B61" s="64"/>
      <c r="C61" s="64"/>
      <c r="D61" s="64"/>
      <c r="E61" s="64"/>
      <c r="F61" s="65"/>
    </row>
    <row r="62" spans="1:6">
      <c r="B62" s="29"/>
      <c r="F62" s="42"/>
    </row>
    <row r="66" spans="4:5">
      <c r="D66" s="12"/>
      <c r="E66" s="12"/>
    </row>
    <row r="67" spans="4:5">
      <c r="D67" s="12"/>
      <c r="E67" s="12"/>
    </row>
    <row r="68" spans="4:5">
      <c r="D68" s="12"/>
    </row>
  </sheetData>
  <mergeCells count="2">
    <mergeCell ref="A1:F1"/>
    <mergeCell ref="A59:F61"/>
  </mergeCells>
  <phoneticPr fontId="1" type="noConversion"/>
  <printOptions horizontalCentered="1" verticalCentered="1"/>
  <pageMargins left="0.25" right="0.25" top="0.75" bottom="0.75" header="0.3" footer="0.3"/>
  <pageSetup paperSize="9" scale="6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預算表</vt:lpstr>
      <vt:lpstr>預算表!Print_Area</vt:lpstr>
    </vt:vector>
  </TitlesOfParts>
  <Company>LANEW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Funspace</cp:lastModifiedBy>
  <cp:lastPrinted>2022-11-01T02:47:34Z</cp:lastPrinted>
  <dcterms:created xsi:type="dcterms:W3CDTF">2011-05-03T08:58:45Z</dcterms:created>
  <dcterms:modified xsi:type="dcterms:W3CDTF">2022-11-28T07:50:28Z</dcterms:modified>
</cp:coreProperties>
</file>